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65" windowWidth="14805" windowHeight="6750"/>
  </bookViews>
  <sheets>
    <sheet name="2018" sheetId="15" r:id="rId1"/>
  </sheets>
  <calcPr calcId="145621"/>
</workbook>
</file>

<file path=xl/calcChain.xml><?xml version="1.0" encoding="utf-8"?>
<calcChain xmlns="http://schemas.openxmlformats.org/spreadsheetml/2006/main">
  <c r="G35" i="15" l="1"/>
  <c r="G5" i="15"/>
  <c r="F37" i="15"/>
  <c r="F11" i="15"/>
  <c r="F7" i="15"/>
  <c r="F44" i="15" l="1"/>
  <c r="F20" i="15"/>
  <c r="G20" i="15" s="1"/>
</calcChain>
</file>

<file path=xl/sharedStrings.xml><?xml version="1.0" encoding="utf-8"?>
<sst xmlns="http://schemas.openxmlformats.org/spreadsheetml/2006/main" count="82" uniqueCount="47">
  <si>
    <t>Открытый конкурс</t>
  </si>
  <si>
    <t>Запрос котировок</t>
  </si>
  <si>
    <t>№
п/п</t>
  </si>
  <si>
    <t>Открытый аукцион</t>
  </si>
  <si>
    <t>Аукцион в электронной форме</t>
  </si>
  <si>
    <t>Запрос котировок в электронной форме</t>
  </si>
  <si>
    <t>-</t>
  </si>
  <si>
    <t>Всего цена, руб., без учета НДС</t>
  </si>
  <si>
    <t>Цена договора, руб., без учета НДС</t>
  </si>
  <si>
    <t>Кол-во</t>
  </si>
  <si>
    <t>Закупка у единственного поставщика (исполнителя, подрядчика)</t>
  </si>
  <si>
    <t>Сведения о количестве и об общей стоимости договоров, заключенных заказчиком по результатам закупки товаров, работ, услуг, в том числе об общей стоимости договоров, информация о которых не внесена в реестр договоров в соответствии с частью 3 статьи 4.1 настоящего Федерального закона</t>
  </si>
  <si>
    <t>Сведения о количестве и стоимости договоров, заключенных заказчиком по результатам закупки у единственного поставщика (исполнителя, подрядчика)</t>
  </si>
  <si>
    <t>Сведения о количестве и стоимости договоров, заключенных заказчиком с единственным поставщиком (исполнителем, подрядчиком) по результатам конкурентной закупки, признанной несостоявшейся</t>
  </si>
  <si>
    <t>Способ закупки</t>
  </si>
  <si>
    <t>Предмет закупки</t>
  </si>
  <si>
    <t>Всего цена по закупкам, руб., без учета НДС</t>
  </si>
  <si>
    <t>Всего</t>
  </si>
  <si>
    <t>Сведения о заключенных договорах за июнь 2019 года</t>
  </si>
  <si>
    <t>Выполнение подрядных работ по строительству объекта: «Сети инженерно-технического обеспечения и устройство автодороги, Поселок Романтик ВТРК «Архыз»</t>
  </si>
  <si>
    <t>Приобретение автомобиля Тойота Ленд Крузер 200 (или эквивалент)</t>
  </si>
  <si>
    <t>Поставка телекоммуникационного, аппаратного и программного обеспечения</t>
  </si>
  <si>
    <t>Приобретение системы хранения данных, программного обеспечения и сервисного контракта к нему</t>
  </si>
  <si>
    <t>Оказание услуг по организации деловых поездок работников АО «КСК»</t>
  </si>
  <si>
    <t>Оказание услуг по техническому обслуживанию и ремонту, включая услуги по эвакуации послегарантийных транспортных средств модели Ауди А8L</t>
  </si>
  <si>
    <t>Оказание услуг по мойке автомобилей в г. Грозный</t>
  </si>
  <si>
    <t>Создание геодезической разбивочной основы (ГРО) для строительства объекта: «Объекты горнолыжной инфраструктуры SL10 в п. «Лунная Поляна», ВТРК «Архыз»</t>
  </si>
  <si>
    <t>Поставка стеллажей для архива в офис АО «КСК» ВТРК «Архыз»</t>
  </si>
  <si>
    <t>Оказание услуг по техническому обслуживанию и ремонту транспортного средства марки Volkswagen Caravelle</t>
  </si>
  <si>
    <t>Поставка инженерно-технических средств охраны (г. Грозный)</t>
  </si>
  <si>
    <t>Поставка инженерно-технических средств охраны (г. Москва)</t>
  </si>
  <si>
    <t>Выполнение работ по созданию велосипедного парка на территории ВТРК «Ведучи»</t>
  </si>
  <si>
    <t>Поставка программного обеспечения Adobe Creative Cloud All Apps</t>
  </si>
  <si>
    <t>Поставка материалов для прохождения ежегодного технического освидетельствования канатной дороги В 10 «Млечный путь»</t>
  </si>
  <si>
    <t>Выполнение проектно-изыскательских работ по объекту «Водовод сброса очищенных стоков ВТРК «Ведучи»</t>
  </si>
  <si>
    <t>Оказание услуг по обслуживанию систем противопожарной безопасности</t>
  </si>
  <si>
    <t>Создание геодезической разбивочной основы (ГРО) для строительства объекта: «Сети инженерно-технического обеспечения и устройство автодороги, поселок Романтик, ВТРК «Архыз»</t>
  </si>
  <si>
    <t>Обучение руководителя по программе «Подготовка руководителей организаций по обеспечению защиты государственной тайны»</t>
  </si>
  <si>
    <t>Оказание услуг по обращению с твердыми коммунальными отходами на территории ВТРК "Ведучи"</t>
  </si>
  <si>
    <t>Оказание услуг по аренде оборудованной выставочной площади для экспозиции стенда АО «КСК» в рамках форума «Сочи -2019»</t>
  </si>
  <si>
    <t>Организация и обеспечение участие в ПМЭФ 2019 с выставочной экспозицией</t>
  </si>
  <si>
    <t>Поставка ГСМ для автопарка Общества</t>
  </si>
  <si>
    <t>Приобретение ЗИП для системы искусственного снегообразования на ВТРК "Архыз"</t>
  </si>
  <si>
    <t>Оказание услуг по обеспечению пожарной охраны и защиты лесов</t>
  </si>
  <si>
    <t>Оказание услуг по оценке рыночной стоимости лесоматериала</t>
  </si>
  <si>
    <t>Выполнения комплекса работ по проведению внеплановой специальной оценки условий труда</t>
  </si>
  <si>
    <t>Оказание услуг по техническому обслуживанию и ремонту принтеров и МФУ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</si>
</sst>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ill="1" applyAlignment="1"/>
    <xf numFmtId="0" fontId="1" fillId="0" borderId="1" xfId="0" applyFont="1" applyFill="1" applyBorder="1" applyAlignment="1">
      <alignment horizontal="center" vertical="center"/>
    </xf>
    <xf numFmtId="17" fontId="1" fillId="0" borderId="4" xfId="0" applyNumberFormat="1" applyFont="1" applyFill="1" applyBorder="1" applyAlignment="1">
      <alignment horizontal="center" vertical="center"/>
    </xf>
    <xf numFmtId="17" fontId="1" fillId="0" borderId="5" xfId="0" applyNumberFormat="1" applyFont="1" applyFill="1" applyBorder="1" applyAlignment="1">
      <alignment horizontal="center" vertical="center"/>
    </xf>
    <xf numFmtId="17" fontId="1" fillId="0" borderId="6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distributed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distributed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distributed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distributed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distributed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zoomScale="110" zoomScaleNormal="110" zoomScaleSheetLayoutView="90" workbookViewId="0">
      <selection activeCell="D22" sqref="D22"/>
    </sheetView>
  </sheetViews>
  <sheetFormatPr defaultRowHeight="15" x14ac:dyDescent="0.25"/>
  <cols>
    <col min="1" max="1" width="4.5703125" style="1" bestFit="1" customWidth="1"/>
    <col min="2" max="2" width="25.28515625" style="1" customWidth="1"/>
    <col min="3" max="3" width="6.7109375" style="1" customWidth="1"/>
    <col min="4" max="4" width="72.28515625" style="5" bestFit="1" customWidth="1"/>
    <col min="5" max="5" width="22.7109375" style="1" bestFit="1" customWidth="1"/>
    <col min="6" max="6" width="33.5703125" style="1" bestFit="1" customWidth="1"/>
    <col min="7" max="7" width="27" style="1" bestFit="1" customWidth="1"/>
    <col min="8" max="10" width="9.140625" style="1"/>
    <col min="11" max="11" width="11.7109375" style="1" bestFit="1" customWidth="1"/>
    <col min="12" max="16384" width="9.140625" style="1"/>
  </cols>
  <sheetData>
    <row r="1" spans="1:7" ht="15.75" x14ac:dyDescent="0.25">
      <c r="A1" s="7" t="s">
        <v>18</v>
      </c>
      <c r="B1" s="8"/>
      <c r="C1" s="8"/>
      <c r="D1" s="8"/>
      <c r="E1" s="8"/>
      <c r="F1" s="8"/>
      <c r="G1" s="9"/>
    </row>
    <row r="2" spans="1:7" ht="31.5" x14ac:dyDescent="0.25">
      <c r="A2" s="2" t="s">
        <v>2</v>
      </c>
      <c r="B2" s="6" t="s">
        <v>14</v>
      </c>
      <c r="C2" s="2" t="s">
        <v>9</v>
      </c>
      <c r="D2" s="6" t="s">
        <v>15</v>
      </c>
      <c r="E2" s="2" t="s">
        <v>8</v>
      </c>
      <c r="F2" s="2" t="s">
        <v>16</v>
      </c>
      <c r="G2" s="2" t="s">
        <v>7</v>
      </c>
    </row>
    <row r="3" spans="1:7" ht="15.75" x14ac:dyDescent="0.25">
      <c r="A3" s="3">
        <v>1</v>
      </c>
      <c r="B3" s="4">
        <v>2</v>
      </c>
      <c r="C3" s="2">
        <v>3</v>
      </c>
      <c r="D3" s="6">
        <v>4</v>
      </c>
      <c r="E3" s="2">
        <v>5</v>
      </c>
      <c r="F3" s="2">
        <v>6</v>
      </c>
      <c r="G3" s="3">
        <v>7</v>
      </c>
    </row>
    <row r="4" spans="1:7" ht="31.5" customHeight="1" x14ac:dyDescent="0.25">
      <c r="A4" s="10" t="s">
        <v>11</v>
      </c>
      <c r="B4" s="11"/>
      <c r="C4" s="11"/>
      <c r="D4" s="11"/>
      <c r="E4" s="11"/>
      <c r="F4" s="11"/>
      <c r="G4" s="12"/>
    </row>
    <row r="5" spans="1:7" ht="15.75" x14ac:dyDescent="0.25">
      <c r="A5" s="13">
        <v>1</v>
      </c>
      <c r="B5" s="14" t="s">
        <v>0</v>
      </c>
      <c r="C5" s="15" t="s">
        <v>6</v>
      </c>
      <c r="D5" s="16" t="s">
        <v>6</v>
      </c>
      <c r="E5" s="15" t="s">
        <v>6</v>
      </c>
      <c r="F5" s="15" t="s">
        <v>6</v>
      </c>
      <c r="G5" s="42">
        <f>F7+F11</f>
        <v>33677596.350000001</v>
      </c>
    </row>
    <row r="6" spans="1:7" ht="15.75" x14ac:dyDescent="0.25">
      <c r="A6" s="13">
        <v>2</v>
      </c>
      <c r="B6" s="14" t="s">
        <v>3</v>
      </c>
      <c r="C6" s="15" t="s">
        <v>6</v>
      </c>
      <c r="D6" s="15" t="s">
        <v>6</v>
      </c>
      <c r="E6" s="15" t="s">
        <v>6</v>
      </c>
      <c r="F6" s="15" t="s">
        <v>6</v>
      </c>
      <c r="G6" s="43"/>
    </row>
    <row r="7" spans="1:7" ht="15" customHeight="1" x14ac:dyDescent="0.25">
      <c r="A7" s="24">
        <v>3</v>
      </c>
      <c r="B7" s="24" t="s">
        <v>4</v>
      </c>
      <c r="C7" s="25">
        <v>3</v>
      </c>
      <c r="D7" s="23" t="s">
        <v>21</v>
      </c>
      <c r="E7" s="15">
        <v>600000</v>
      </c>
      <c r="F7" s="30">
        <f>E7+E8+E9</f>
        <v>30854527.66</v>
      </c>
      <c r="G7" s="43"/>
    </row>
    <row r="8" spans="1:7" ht="30" customHeight="1" x14ac:dyDescent="0.25">
      <c r="A8" s="26"/>
      <c r="B8" s="26"/>
      <c r="C8" s="27"/>
      <c r="D8" s="13" t="s">
        <v>22</v>
      </c>
      <c r="E8" s="15">
        <v>2754527.66</v>
      </c>
      <c r="F8" s="31"/>
      <c r="G8" s="43"/>
    </row>
    <row r="9" spans="1:7" ht="30" customHeight="1" x14ac:dyDescent="0.25">
      <c r="A9" s="28"/>
      <c r="B9" s="28"/>
      <c r="C9" s="29"/>
      <c r="D9" s="13" t="s">
        <v>23</v>
      </c>
      <c r="E9" s="15">
        <v>27500000</v>
      </c>
      <c r="F9" s="32"/>
      <c r="G9" s="43"/>
    </row>
    <row r="10" spans="1:7" ht="15.75" x14ac:dyDescent="0.25">
      <c r="A10" s="13">
        <v>4</v>
      </c>
      <c r="B10" s="13" t="s">
        <v>1</v>
      </c>
      <c r="C10" s="22" t="s">
        <v>6</v>
      </c>
      <c r="D10" s="15" t="s">
        <v>6</v>
      </c>
      <c r="E10" s="15" t="s">
        <v>6</v>
      </c>
      <c r="F10" s="15" t="s">
        <v>6</v>
      </c>
      <c r="G10" s="43"/>
    </row>
    <row r="11" spans="1:7" ht="45" customHeight="1" x14ac:dyDescent="0.25">
      <c r="A11" s="24">
        <v>5</v>
      </c>
      <c r="B11" s="24" t="s">
        <v>5</v>
      </c>
      <c r="C11" s="25">
        <v>7</v>
      </c>
      <c r="D11" s="13" t="s">
        <v>24</v>
      </c>
      <c r="E11" s="15">
        <v>525162.5</v>
      </c>
      <c r="F11" s="30">
        <f>E11+E12+E13+E14+E15+E16+E17</f>
        <v>2823068.69</v>
      </c>
      <c r="G11" s="43"/>
    </row>
    <row r="12" spans="1:7" ht="45" customHeight="1" x14ac:dyDescent="0.25">
      <c r="A12" s="26"/>
      <c r="B12" s="26"/>
      <c r="C12" s="27"/>
      <c r="D12" s="23" t="s">
        <v>26</v>
      </c>
      <c r="E12" s="15">
        <v>1167314.52</v>
      </c>
      <c r="F12" s="31"/>
      <c r="G12" s="43"/>
    </row>
    <row r="13" spans="1:7" ht="15" customHeight="1" x14ac:dyDescent="0.25">
      <c r="A13" s="26"/>
      <c r="B13" s="26"/>
      <c r="C13" s="27"/>
      <c r="D13" s="23" t="s">
        <v>27</v>
      </c>
      <c r="E13" s="15">
        <v>148750</v>
      </c>
      <c r="F13" s="31"/>
      <c r="G13" s="43"/>
    </row>
    <row r="14" spans="1:7" ht="30" customHeight="1" x14ac:dyDescent="0.25">
      <c r="A14" s="26"/>
      <c r="B14" s="26"/>
      <c r="C14" s="27"/>
      <c r="D14" s="23" t="s">
        <v>28</v>
      </c>
      <c r="E14" s="15">
        <v>166666.67000000001</v>
      </c>
      <c r="F14" s="31"/>
      <c r="G14" s="43"/>
    </row>
    <row r="15" spans="1:7" ht="15" customHeight="1" x14ac:dyDescent="0.25">
      <c r="A15" s="26"/>
      <c r="B15" s="26"/>
      <c r="C15" s="27"/>
      <c r="D15" s="23" t="s">
        <v>29</v>
      </c>
      <c r="E15" s="15">
        <v>200175</v>
      </c>
      <c r="F15" s="31"/>
      <c r="G15" s="43"/>
    </row>
    <row r="16" spans="1:7" ht="15" customHeight="1" x14ac:dyDescent="0.25">
      <c r="A16" s="26"/>
      <c r="B16" s="26"/>
      <c r="C16" s="27"/>
      <c r="D16" s="23" t="s">
        <v>32</v>
      </c>
      <c r="E16" s="15">
        <v>195000</v>
      </c>
      <c r="F16" s="31"/>
      <c r="G16" s="43"/>
    </row>
    <row r="17" spans="1:7" ht="30" customHeight="1" x14ac:dyDescent="0.25">
      <c r="A17" s="28"/>
      <c r="B17" s="28"/>
      <c r="C17" s="29"/>
      <c r="D17" s="23" t="s">
        <v>35</v>
      </c>
      <c r="E17" s="15">
        <v>420000</v>
      </c>
      <c r="F17" s="32"/>
      <c r="G17" s="43"/>
    </row>
    <row r="18" spans="1:7" ht="15.75" x14ac:dyDescent="0.25">
      <c r="A18" s="33" t="s">
        <v>17</v>
      </c>
      <c r="B18" s="34"/>
      <c r="C18" s="35">
        <v>10</v>
      </c>
      <c r="D18" s="15" t="s">
        <v>6</v>
      </c>
      <c r="E18" s="15" t="s">
        <v>6</v>
      </c>
      <c r="F18" s="15" t="s">
        <v>6</v>
      </c>
      <c r="G18" s="44"/>
    </row>
    <row r="19" spans="1:7" ht="31.5" customHeight="1" x14ac:dyDescent="0.25">
      <c r="A19" s="17" t="s">
        <v>12</v>
      </c>
      <c r="B19" s="18"/>
      <c r="C19" s="18"/>
      <c r="D19" s="18"/>
      <c r="E19" s="18"/>
      <c r="F19" s="18"/>
      <c r="G19" s="19"/>
    </row>
    <row r="20" spans="1:7" ht="31.5" x14ac:dyDescent="0.25">
      <c r="A20" s="36">
        <v>1</v>
      </c>
      <c r="B20" s="30" t="s">
        <v>10</v>
      </c>
      <c r="C20" s="37">
        <v>10</v>
      </c>
      <c r="D20" s="23" t="s">
        <v>37</v>
      </c>
      <c r="E20" s="15">
        <v>120000</v>
      </c>
      <c r="F20" s="42">
        <f>SUM(E20:E32)</f>
        <v>27268408.780000001</v>
      </c>
      <c r="G20" s="42">
        <f>SUM(F20:F21)</f>
        <v>27268408.780000001</v>
      </c>
    </row>
    <row r="21" spans="1:7" ht="31.5" x14ac:dyDescent="0.25">
      <c r="A21" s="39"/>
      <c r="B21" s="31"/>
      <c r="C21" s="40"/>
      <c r="D21" s="23" t="s">
        <v>38</v>
      </c>
      <c r="E21" s="55">
        <v>150000</v>
      </c>
      <c r="F21" s="43"/>
      <c r="G21" s="43"/>
    </row>
    <row r="22" spans="1:7" ht="31.5" x14ac:dyDescent="0.25">
      <c r="A22" s="39"/>
      <c r="B22" s="31"/>
      <c r="C22" s="40"/>
      <c r="D22" s="13" t="s">
        <v>39</v>
      </c>
      <c r="E22" s="56">
        <v>10545250.42</v>
      </c>
      <c r="F22" s="43"/>
      <c r="G22" s="43"/>
    </row>
    <row r="23" spans="1:7" ht="31.5" x14ac:dyDescent="0.25">
      <c r="A23" s="39"/>
      <c r="B23" s="31"/>
      <c r="C23" s="40"/>
      <c r="D23" s="13" t="s">
        <v>40</v>
      </c>
      <c r="E23" s="56">
        <v>3122133.82</v>
      </c>
      <c r="F23" s="43"/>
      <c r="G23" s="43"/>
    </row>
    <row r="24" spans="1:7" ht="15.75" x14ac:dyDescent="0.25">
      <c r="A24" s="39"/>
      <c r="B24" s="31"/>
      <c r="C24" s="40"/>
      <c r="D24" s="13" t="s">
        <v>41</v>
      </c>
      <c r="E24" s="56">
        <v>2447750</v>
      </c>
      <c r="F24" s="43"/>
      <c r="G24" s="43"/>
    </row>
    <row r="25" spans="1:7" ht="31.5" x14ac:dyDescent="0.25">
      <c r="A25" s="39"/>
      <c r="B25" s="31"/>
      <c r="C25" s="40"/>
      <c r="D25" s="13" t="s">
        <v>42</v>
      </c>
      <c r="E25" s="56">
        <v>8941275.9299999997</v>
      </c>
      <c r="F25" s="43"/>
      <c r="G25" s="43"/>
    </row>
    <row r="26" spans="1:7" ht="15.75" x14ac:dyDescent="0.25">
      <c r="A26" s="39"/>
      <c r="B26" s="31"/>
      <c r="C26" s="40"/>
      <c r="D26" s="13" t="s">
        <v>43</v>
      </c>
      <c r="E26" s="56">
        <v>1803873.61</v>
      </c>
      <c r="F26" s="43"/>
      <c r="G26" s="43"/>
    </row>
    <row r="27" spans="1:7" ht="15.75" x14ac:dyDescent="0.25">
      <c r="A27" s="39"/>
      <c r="B27" s="31"/>
      <c r="C27" s="40"/>
      <c r="D27" s="13" t="s">
        <v>44</v>
      </c>
      <c r="E27" s="56">
        <v>18000</v>
      </c>
      <c r="F27" s="43"/>
      <c r="G27" s="43"/>
    </row>
    <row r="28" spans="1:7" ht="31.5" x14ac:dyDescent="0.25">
      <c r="A28" s="39"/>
      <c r="B28" s="31"/>
      <c r="C28" s="40"/>
      <c r="D28" s="13" t="s">
        <v>45</v>
      </c>
      <c r="E28" s="56">
        <v>36965</v>
      </c>
      <c r="F28" s="43"/>
      <c r="G28" s="43"/>
    </row>
    <row r="29" spans="1:7" ht="30" customHeight="1" x14ac:dyDescent="0.25">
      <c r="A29" s="39"/>
      <c r="B29" s="31"/>
      <c r="C29" s="40"/>
      <c r="D29" s="24" t="s">
        <v>46</v>
      </c>
      <c r="E29" s="57">
        <v>83160</v>
      </c>
      <c r="F29" s="43"/>
      <c r="G29" s="43"/>
    </row>
    <row r="30" spans="1:7" ht="15" hidden="1" customHeight="1" x14ac:dyDescent="0.25">
      <c r="A30" s="39"/>
      <c r="B30" s="31"/>
      <c r="C30" s="40"/>
      <c r="D30" s="26"/>
      <c r="E30" s="15"/>
      <c r="F30" s="43"/>
      <c r="G30" s="43"/>
    </row>
    <row r="31" spans="1:7" ht="0.75" hidden="1" customHeight="1" x14ac:dyDescent="0.25">
      <c r="A31" s="39"/>
      <c r="B31" s="31"/>
      <c r="C31" s="40"/>
      <c r="D31" s="26"/>
      <c r="E31" s="15"/>
      <c r="F31" s="43"/>
      <c r="G31" s="43"/>
    </row>
    <row r="32" spans="1:7" ht="15" hidden="1" customHeight="1" x14ac:dyDescent="0.25">
      <c r="A32" s="50"/>
      <c r="B32" s="32"/>
      <c r="C32" s="54"/>
      <c r="D32" s="28"/>
      <c r="E32" s="15"/>
      <c r="F32" s="44"/>
      <c r="G32" s="43"/>
    </row>
    <row r="33" spans="1:7" ht="15.75" x14ac:dyDescent="0.25">
      <c r="A33" s="51" t="s">
        <v>17</v>
      </c>
      <c r="B33" s="52"/>
      <c r="C33" s="35">
        <v>10</v>
      </c>
      <c r="D33" s="6" t="s">
        <v>6</v>
      </c>
      <c r="E33" s="15" t="s">
        <v>6</v>
      </c>
      <c r="F33" s="53" t="s">
        <v>6</v>
      </c>
      <c r="G33" s="44"/>
    </row>
    <row r="34" spans="1:7" ht="31.5" customHeight="1" x14ac:dyDescent="0.25">
      <c r="A34" s="47" t="s">
        <v>13</v>
      </c>
      <c r="B34" s="48"/>
      <c r="C34" s="48"/>
      <c r="D34" s="48"/>
      <c r="E34" s="48"/>
      <c r="F34" s="48"/>
      <c r="G34" s="49"/>
    </row>
    <row r="35" spans="1:7" x14ac:dyDescent="0.25">
      <c r="A35" s="36">
        <v>1</v>
      </c>
      <c r="B35" s="24" t="s">
        <v>1</v>
      </c>
      <c r="C35" s="37" t="s">
        <v>6</v>
      </c>
      <c r="D35" s="24" t="s">
        <v>6</v>
      </c>
      <c r="E35" s="38" t="s">
        <v>6</v>
      </c>
      <c r="F35" s="30" t="s">
        <v>6</v>
      </c>
      <c r="G35" s="42">
        <f>F37+F44+F45</f>
        <v>75903927.170000002</v>
      </c>
    </row>
    <row r="36" spans="1:7" x14ac:dyDescent="0.25">
      <c r="A36" s="39"/>
      <c r="B36" s="26"/>
      <c r="C36" s="40"/>
      <c r="D36" s="28"/>
      <c r="E36" s="41"/>
      <c r="F36" s="31"/>
      <c r="G36" s="43"/>
    </row>
    <row r="37" spans="1:7" ht="15" customHeight="1" x14ac:dyDescent="0.25">
      <c r="A37" s="24">
        <v>2</v>
      </c>
      <c r="B37" s="24" t="s">
        <v>5</v>
      </c>
      <c r="C37" s="25">
        <v>6</v>
      </c>
      <c r="D37" s="23" t="s">
        <v>25</v>
      </c>
      <c r="E37" s="15">
        <v>91666.67</v>
      </c>
      <c r="F37" s="30">
        <f>E37+E38+E39+E40+E41+E42</f>
        <v>8145593.8399999999</v>
      </c>
      <c r="G37" s="43"/>
    </row>
    <row r="38" spans="1:7" ht="15" customHeight="1" x14ac:dyDescent="0.25">
      <c r="A38" s="26"/>
      <c r="B38" s="26"/>
      <c r="C38" s="27"/>
      <c r="D38" s="23" t="s">
        <v>30</v>
      </c>
      <c r="E38" s="15">
        <v>156105</v>
      </c>
      <c r="F38" s="31"/>
      <c r="G38" s="43"/>
    </row>
    <row r="39" spans="1:7" ht="31.5" customHeight="1" x14ac:dyDescent="0.25">
      <c r="A39" s="26"/>
      <c r="B39" s="26"/>
      <c r="C39" s="27"/>
      <c r="D39" s="23" t="s">
        <v>31</v>
      </c>
      <c r="E39" s="15">
        <v>5364388.88</v>
      </c>
      <c r="F39" s="31"/>
      <c r="G39" s="43"/>
    </row>
    <row r="40" spans="1:7" ht="31.5" customHeight="1" x14ac:dyDescent="0.25">
      <c r="A40" s="26"/>
      <c r="B40" s="26"/>
      <c r="C40" s="27"/>
      <c r="D40" s="23" t="s">
        <v>33</v>
      </c>
      <c r="E40" s="15">
        <v>266421.19</v>
      </c>
      <c r="F40" s="31"/>
      <c r="G40" s="43"/>
    </row>
    <row r="41" spans="1:7" ht="31.5" customHeight="1" x14ac:dyDescent="0.25">
      <c r="A41" s="26"/>
      <c r="B41" s="26"/>
      <c r="C41" s="27"/>
      <c r="D41" s="23" t="s">
        <v>34</v>
      </c>
      <c r="E41" s="15">
        <v>1517012.1</v>
      </c>
      <c r="F41" s="31"/>
      <c r="G41" s="43"/>
    </row>
    <row r="42" spans="1:7" ht="47.25" x14ac:dyDescent="0.25">
      <c r="A42" s="28"/>
      <c r="B42" s="28"/>
      <c r="C42" s="29"/>
      <c r="D42" s="23" t="s">
        <v>36</v>
      </c>
      <c r="E42" s="15">
        <v>750000</v>
      </c>
      <c r="F42" s="32"/>
      <c r="G42" s="43"/>
    </row>
    <row r="43" spans="1:7" ht="15.75" x14ac:dyDescent="0.25">
      <c r="A43" s="13">
        <v>3</v>
      </c>
      <c r="B43" s="14" t="s">
        <v>3</v>
      </c>
      <c r="C43" s="20" t="s">
        <v>6</v>
      </c>
      <c r="D43" s="6" t="s">
        <v>6</v>
      </c>
      <c r="E43" s="6" t="s">
        <v>6</v>
      </c>
      <c r="F43" s="6" t="s">
        <v>6</v>
      </c>
      <c r="G43" s="43"/>
    </row>
    <row r="44" spans="1:7" ht="31.5" x14ac:dyDescent="0.25">
      <c r="A44" s="13">
        <v>4</v>
      </c>
      <c r="B44" s="21" t="s">
        <v>4</v>
      </c>
      <c r="C44" s="20">
        <v>1</v>
      </c>
      <c r="D44" s="6" t="s">
        <v>20</v>
      </c>
      <c r="E44" s="15">
        <v>4758333.33</v>
      </c>
      <c r="F44" s="15">
        <f>E44</f>
        <v>4758333.33</v>
      </c>
      <c r="G44" s="43"/>
    </row>
    <row r="45" spans="1:7" ht="47.25" x14ac:dyDescent="0.25">
      <c r="A45" s="13">
        <v>5</v>
      </c>
      <c r="B45" s="14" t="s">
        <v>0</v>
      </c>
      <c r="C45" s="20">
        <v>1</v>
      </c>
      <c r="D45" s="13" t="s">
        <v>19</v>
      </c>
      <c r="E45" s="15">
        <v>63000000</v>
      </c>
      <c r="F45" s="15">
        <v>63000000</v>
      </c>
      <c r="G45" s="43"/>
    </row>
    <row r="46" spans="1:7" ht="15.75" x14ac:dyDescent="0.25">
      <c r="A46" s="45" t="s">
        <v>17</v>
      </c>
      <c r="B46" s="46"/>
      <c r="C46" s="6">
        <v>8</v>
      </c>
      <c r="D46" s="6" t="s">
        <v>6</v>
      </c>
      <c r="E46" s="6" t="s">
        <v>6</v>
      </c>
      <c r="F46" s="6" t="s">
        <v>6</v>
      </c>
      <c r="G46" s="44"/>
    </row>
  </sheetData>
  <mergeCells count="33">
    <mergeCell ref="A37:A42"/>
    <mergeCell ref="F37:F42"/>
    <mergeCell ref="D29:D32"/>
    <mergeCell ref="B37:B42"/>
    <mergeCell ref="C37:C42"/>
    <mergeCell ref="B11:B17"/>
    <mergeCell ref="A11:A17"/>
    <mergeCell ref="C11:C17"/>
    <mergeCell ref="F11:F17"/>
    <mergeCell ref="A46:B46"/>
    <mergeCell ref="B35:B36"/>
    <mergeCell ref="A35:A36"/>
    <mergeCell ref="C35:C36"/>
    <mergeCell ref="F35:F36"/>
    <mergeCell ref="B20:B32"/>
    <mergeCell ref="C20:C32"/>
    <mergeCell ref="F20:F32"/>
    <mergeCell ref="D35:D36"/>
    <mergeCell ref="E35:E36"/>
    <mergeCell ref="G35:G46"/>
    <mergeCell ref="A1:G1"/>
    <mergeCell ref="A4:G4"/>
    <mergeCell ref="A18:B18"/>
    <mergeCell ref="G5:G18"/>
    <mergeCell ref="A33:B33"/>
    <mergeCell ref="A19:G19"/>
    <mergeCell ref="A7:A9"/>
    <mergeCell ref="B7:B9"/>
    <mergeCell ref="C7:C9"/>
    <mergeCell ref="F7:F9"/>
    <mergeCell ref="A20:A32"/>
    <mergeCell ref="A34:G34"/>
    <mergeCell ref="G20:G33"/>
  </mergeCells>
  <printOptions horizontalCentered="1"/>
  <pageMargins left="0.70866141732283472" right="0" top="0.35433070866141736" bottom="0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2019-07-10T14:54:29Z</dcterms:modified>
</cp:coreProperties>
</file>